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" windowWidth="19032" windowHeight="12012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F153" i="1"/>
  <c r="F151"/>
  <c r="F148"/>
  <c r="F146"/>
  <c r="F145" s="1"/>
  <c r="E153"/>
  <c r="E151"/>
  <c r="E148"/>
  <c r="E146"/>
  <c r="E145"/>
  <c r="F143"/>
  <c r="F140"/>
  <c r="F139" s="1"/>
  <c r="F136"/>
  <c r="F135" s="1"/>
  <c r="F131"/>
  <c r="F123"/>
  <c r="F119"/>
  <c r="F115"/>
  <c r="E143"/>
  <c r="E140"/>
  <c r="E139" s="1"/>
  <c r="E136"/>
  <c r="E135" s="1"/>
  <c r="E131"/>
  <c r="E123"/>
  <c r="E119"/>
  <c r="E115"/>
  <c r="E86"/>
  <c r="F86"/>
  <c r="F85" s="1"/>
  <c r="F84" s="1"/>
  <c r="E88"/>
  <c r="E85" s="1"/>
  <c r="E84" s="1"/>
  <c r="F88"/>
  <c r="F82"/>
  <c r="F79"/>
  <c r="F78" s="1"/>
  <c r="E82"/>
  <c r="E79"/>
  <c r="F76"/>
  <c r="E76"/>
  <c r="F73"/>
  <c r="E73"/>
  <c r="F70"/>
  <c r="E70"/>
  <c r="E78"/>
  <c r="E75"/>
  <c r="F75"/>
  <c r="E72"/>
  <c r="F72"/>
  <c r="E69"/>
  <c r="F69"/>
  <c r="F67"/>
  <c r="F62"/>
  <c r="F54"/>
  <c r="F49"/>
  <c r="F45"/>
  <c r="F44" s="1"/>
  <c r="E67"/>
  <c r="E62"/>
  <c r="E54"/>
  <c r="E49"/>
  <c r="E45"/>
  <c r="F42"/>
  <c r="F40"/>
  <c r="E42"/>
  <c r="E40"/>
  <c r="E39"/>
  <c r="F39"/>
  <c r="E32"/>
  <c r="F32"/>
  <c r="E31"/>
  <c r="F31"/>
  <c r="E30"/>
  <c r="F30"/>
  <c r="E15"/>
  <c r="F15"/>
  <c r="E20"/>
  <c r="F20"/>
  <c r="E22"/>
  <c r="F22"/>
  <c r="E13"/>
  <c r="F13"/>
  <c r="D13"/>
  <c r="D12" s="1"/>
  <c r="D32"/>
  <c r="D30" s="1"/>
  <c r="D20"/>
  <c r="D22"/>
  <c r="D15"/>
  <c r="D146"/>
  <c r="D148"/>
  <c r="D151"/>
  <c r="D153"/>
  <c r="D140"/>
  <c r="D143"/>
  <c r="D136"/>
  <c r="D135" s="1"/>
  <c r="D131"/>
  <c r="D123"/>
  <c r="D119"/>
  <c r="D115"/>
  <c r="D104"/>
  <c r="D103" s="1"/>
  <c r="D108"/>
  <c r="D107" s="1"/>
  <c r="D106" s="1"/>
  <c r="D86"/>
  <c r="D88"/>
  <c r="D75"/>
  <c r="D82"/>
  <c r="D79"/>
  <c r="D76"/>
  <c r="D72"/>
  <c r="D73"/>
  <c r="D69"/>
  <c r="D70"/>
  <c r="D67"/>
  <c r="D62"/>
  <c r="D54"/>
  <c r="D49"/>
  <c r="D45"/>
  <c r="D40"/>
  <c r="D42"/>
  <c r="F38" l="1"/>
  <c r="F36" s="1"/>
  <c r="F114"/>
  <c r="F113" s="1"/>
  <c r="D31"/>
  <c r="E114"/>
  <c r="E44"/>
  <c r="E113"/>
  <c r="E112" s="1"/>
  <c r="E111"/>
  <c r="E110" s="1"/>
  <c r="E38"/>
  <c r="E37" s="1"/>
  <c r="F12"/>
  <c r="E12"/>
  <c r="D114"/>
  <c r="D139"/>
  <c r="D44"/>
  <c r="D78"/>
  <c r="D145"/>
  <c r="D85"/>
  <c r="D84" s="1"/>
  <c r="D39"/>
  <c r="D101"/>
  <c r="D102"/>
  <c r="F112" l="1"/>
  <c r="F111"/>
  <c r="F110" s="1"/>
  <c r="F29"/>
  <c r="D38"/>
  <c r="D37" s="1"/>
  <c r="F37"/>
  <c r="E36"/>
  <c r="E29" s="1"/>
  <c r="D113"/>
  <c r="D111" s="1"/>
  <c r="D110" s="1"/>
  <c r="D36"/>
  <c r="D29" l="1"/>
  <c r="D112"/>
</calcChain>
</file>

<file path=xl/sharedStrings.xml><?xml version="1.0" encoding="utf-8"?>
<sst xmlns="http://schemas.openxmlformats.org/spreadsheetml/2006/main" count="159" uniqueCount="89">
  <si>
    <t>KORISNIK PRIRODOSLOVNA ŠKOLA KARLOVAC</t>
  </si>
  <si>
    <t xml:space="preserve">PRIHODI </t>
  </si>
  <si>
    <t>BROJ</t>
  </si>
  <si>
    <t xml:space="preserve">PRIJEDLOG </t>
  </si>
  <si>
    <t xml:space="preserve">PROJEKCIJA </t>
  </si>
  <si>
    <t>POZICIJA</t>
  </si>
  <si>
    <t>KONTA</t>
  </si>
  <si>
    <t>VRSTA RASHODA / IZDATAKA</t>
  </si>
  <si>
    <t>PLANA ZA 2015.</t>
  </si>
  <si>
    <t>PLANA ZA 2016.</t>
  </si>
  <si>
    <t>Izvor  DRŽAVNI PRORAČUN ( OPĆI PRIHODI I PRIMICI )- PRIHODI ZA FINANCIRANJE RASHODA</t>
  </si>
  <si>
    <t>Financiranje tekućih materijalnih i financijskih  rashoda  SŠ</t>
  </si>
  <si>
    <t>Izvor  KAZUP ( OPĆI PRIHODI I PRIMICI )- PRIHODI ZA FINANCIRANJE RAHODA POSLOVANJA</t>
  </si>
  <si>
    <t>Financiranje operativni plan TIO SŠ</t>
  </si>
  <si>
    <t>Financiranje iznad državnog standarda SŠ</t>
  </si>
  <si>
    <t>Financiranje za nabavu nefinancijske imovine - kapitalni projekt</t>
  </si>
  <si>
    <t>Izvor  VLASTITI PRIHODI - PRIHODI KORISNIKA</t>
  </si>
  <si>
    <t>Prihodi od pruženih usluga</t>
  </si>
  <si>
    <t>Izvor  PRIHODI ZA POSEBNE NAMJENE - PRIHODI PK</t>
  </si>
  <si>
    <t>Sufinanciranje cijene usluge, participacije i slično</t>
  </si>
  <si>
    <t>Prihodi s naslova osiguranja, refundacija štete i totalne štete</t>
  </si>
  <si>
    <t>Izvor  PRIHODI OD PRODAJE  NEFINANCIJSKE IMOVINE - PRIHODI KORISNIK</t>
  </si>
  <si>
    <t>Stambeni objekti</t>
  </si>
  <si>
    <t>RASHODI</t>
  </si>
  <si>
    <t>KORISNIK 19100 PRIRODOSLOVNA ŠKOLA KARLOVAC</t>
  </si>
  <si>
    <t xml:space="preserve">Glavni program Državni Proračun SREDNJE ŠKOLE </t>
  </si>
  <si>
    <t>PROGRAM: Zakonski standard javnih ustanova SŠ</t>
  </si>
  <si>
    <t>Aktivnost Finan. plaća i naknada - Odgojnoobraz.,administrat. i teh. osoblje</t>
  </si>
  <si>
    <t>Ostali rashodi za zaposlene</t>
  </si>
  <si>
    <t>Doprinosi na plaće</t>
  </si>
  <si>
    <t>Glavni program Upravi odjel za prosvjetu, kulturu, šport i tehničku kulturu SREDNJE ŠKOLE 008-02</t>
  </si>
  <si>
    <t>Aktivnost Financ materijalnih i financijskih rashoda - Odgojnoobraz.,administrat. i teh. osoblje</t>
  </si>
  <si>
    <t>Izvor OPĆI PRIHODI I PRIMICI  (porez na dohodak DEC SŠ)</t>
  </si>
  <si>
    <t>Naknade troškova zaposlenima</t>
  </si>
  <si>
    <t>Naknada za prijevoz zaposlenika</t>
  </si>
  <si>
    <t>Rashodi za materijal i energiju</t>
  </si>
  <si>
    <t>Energija</t>
  </si>
  <si>
    <t>Izvor  OPĆI PRIHODI I PRIMICI (pomoći izravnanja za SŠ - DEC) MAT-DEC</t>
  </si>
  <si>
    <t>Službena putovanja</t>
  </si>
  <si>
    <t>Stručno usavršavanje zaposlenika</t>
  </si>
  <si>
    <t>Ostale naknade zaposlenima</t>
  </si>
  <si>
    <t>Uredski materijal i ostali materijalni rashodi</t>
  </si>
  <si>
    <t>Materijal i dijelovi za tekuće i investicijsko održavanje</t>
  </si>
  <si>
    <t>Sitni inventar i auto gume</t>
  </si>
  <si>
    <t>Radna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</si>
  <si>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</si>
  <si>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</si>
  <si>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</si>
  <si>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</si>
  <si>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</si>
  <si>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</si>
  <si>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</si>
  <si>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</si>
  <si>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</si>
  <si>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</si>
  <si>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</si>
  <si>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</si>
  <si>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Ostali financijski rashodi</t>
  </si>
  <si>
    <t>Bankarske usluge i usluge platnog prometa</t>
  </si>
  <si>
    <t>Izvor  OPĆI PRIHODI I PRIMICI (pomoći izravnanja za SŠ - DEC)</t>
  </si>
  <si>
    <t>Zdravstvene usluge</t>
  </si>
  <si>
    <t>Intelektualne usluge</t>
  </si>
  <si>
    <t>Aktivnost Operativni plan TIO - SŠ</t>
  </si>
  <si>
    <t>PROGRAM Srednje školstvo iznad državnog standarda</t>
  </si>
  <si>
    <t>Aktivnost Natjecanje učenika</t>
  </si>
  <si>
    <t>Izvor  OPĆI PRIHODI I PRIMICI</t>
  </si>
  <si>
    <t>Aktivnost Sufinanciranje prijevoza učenika SŠ</t>
  </si>
  <si>
    <t>Usluge za komunikacije i prijevoz</t>
  </si>
  <si>
    <t>Kapitalni projekt</t>
  </si>
  <si>
    <t>Aktivnost Dodatna ulaganja na građevinskom objektu</t>
  </si>
  <si>
    <t>Dodatna ulaganja na građevinskom objektu</t>
  </si>
  <si>
    <t>Glavni program VLASTITA DJELATNOST PRORAČUNSKIH KORISNIKA</t>
  </si>
  <si>
    <t>PROGRAM: SREDNJE ŠKOLSTVO - VLASTITA DJELATNOST</t>
  </si>
  <si>
    <t>Aktivnost  Redovna djelatnost  - SŠ</t>
  </si>
  <si>
    <t>Knjige</t>
  </si>
  <si>
    <t>Postrojenja i oprema</t>
  </si>
  <si>
    <t>Uređaji, strojevi i oprema za ostale namjene</t>
  </si>
  <si>
    <t>RAVNATELJ :</t>
  </si>
  <si>
    <t>Aktivnost Opremanje objekata srednje škole</t>
  </si>
  <si>
    <t>Namještaj za učionice</t>
  </si>
  <si>
    <t>Zatezne kamate</t>
  </si>
  <si>
    <t>Uredska oprema i namještaj</t>
  </si>
  <si>
    <t>Uređaji i oprema</t>
  </si>
  <si>
    <t>Rashodi za nabavu nefinancijske imovine</t>
  </si>
  <si>
    <t>Financijski rashodi</t>
  </si>
  <si>
    <t>Materijalni rashodi</t>
  </si>
  <si>
    <t>PLANA ZA 2017.</t>
  </si>
  <si>
    <t>Rashodi za zaposlene - plaće</t>
  </si>
  <si>
    <t>U Karlovcu, 03. veljače 2015.</t>
  </si>
</sst>
</file>

<file path=xl/styles.xml><?xml version="1.0" encoding="utf-8"?>
<styleSheet xmlns="http://schemas.openxmlformats.org/spreadsheetml/2006/main">
  <numFmts count="1">
    <numFmt numFmtId="164" formatCode="#,##0.0\ [$%]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9"/>
      <name val="Arial"/>
      <family val="2"/>
      <charset val="238"/>
    </font>
    <font>
      <sz val="12"/>
      <name val="Arial"/>
      <family val="2"/>
      <charset val="238"/>
    </font>
    <font>
      <b/>
      <sz val="9"/>
      <color theme="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9"/>
      <color indexed="9"/>
      <name val="Arial"/>
      <family val="2"/>
      <charset val="238"/>
    </font>
    <font>
      <b/>
      <i/>
      <sz val="8"/>
      <color indexed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1" applyFont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4" fillId="0" borderId="3" xfId="1" applyFont="1" applyFill="1" applyBorder="1"/>
    <xf numFmtId="0" fontId="4" fillId="0" borderId="4" xfId="1" applyFont="1" applyFill="1" applyBorder="1"/>
    <xf numFmtId="0" fontId="4" fillId="0" borderId="5" xfId="1" applyFont="1" applyFill="1" applyBorder="1"/>
    <xf numFmtId="0" fontId="6" fillId="0" borderId="0" xfId="1" applyFont="1"/>
    <xf numFmtId="0" fontId="5" fillId="3" borderId="6" xfId="1" applyFont="1" applyFill="1" applyBorder="1"/>
    <xf numFmtId="4" fontId="5" fillId="3" borderId="6" xfId="1" applyNumberFormat="1" applyFont="1" applyFill="1" applyBorder="1"/>
    <xf numFmtId="0" fontId="2" fillId="4" borderId="6" xfId="1" applyFont="1" applyFill="1" applyBorder="1"/>
    <xf numFmtId="4" fontId="2" fillId="4" borderId="6" xfId="1" applyNumberFormat="1" applyFont="1" applyFill="1" applyBorder="1"/>
    <xf numFmtId="164" fontId="2" fillId="4" borderId="6" xfId="1" applyNumberFormat="1" applyFont="1" applyFill="1" applyBorder="1"/>
    <xf numFmtId="0" fontId="3" fillId="0" borderId="6" xfId="1" applyFont="1" applyBorder="1" applyAlignment="1">
      <alignment wrapText="1"/>
    </xf>
    <xf numFmtId="0" fontId="3" fillId="0" borderId="6" xfId="1" applyFont="1" applyBorder="1" applyAlignment="1">
      <alignment horizontal="left" wrapText="1"/>
    </xf>
    <xf numFmtId="4" fontId="3" fillId="0" borderId="6" xfId="1" applyNumberFormat="1" applyFont="1" applyBorder="1" applyAlignment="1">
      <alignment wrapText="1"/>
    </xf>
    <xf numFmtId="164" fontId="3" fillId="0" borderId="6" xfId="1" applyNumberFormat="1" applyFont="1" applyBorder="1" applyAlignment="1">
      <alignment wrapText="1"/>
    </xf>
    <xf numFmtId="0" fontId="5" fillId="5" borderId="6" xfId="1" applyFont="1" applyFill="1" applyBorder="1"/>
    <xf numFmtId="4" fontId="5" fillId="5" borderId="6" xfId="1" applyNumberFormat="1" applyFont="1" applyFill="1" applyBorder="1"/>
    <xf numFmtId="164" fontId="5" fillId="5" borderId="6" xfId="1" applyNumberFormat="1" applyFont="1" applyFill="1" applyBorder="1"/>
    <xf numFmtId="0" fontId="2" fillId="0" borderId="0" xfId="1" applyFont="1" applyAlignment="1">
      <alignment horizontal="center"/>
    </xf>
    <xf numFmtId="0" fontId="2" fillId="6" borderId="6" xfId="1" applyFont="1" applyFill="1" applyBorder="1"/>
    <xf numFmtId="4" fontId="2" fillId="6" borderId="6" xfId="1" applyNumberFormat="1" applyFont="1" applyFill="1" applyBorder="1"/>
    <xf numFmtId="164" fontId="2" fillId="6" borderId="6" xfId="1" applyNumberFormat="1" applyFont="1" applyFill="1" applyBorder="1"/>
    <xf numFmtId="0" fontId="3" fillId="6" borderId="6" xfId="1" applyFont="1" applyFill="1" applyBorder="1"/>
    <xf numFmtId="0" fontId="3" fillId="6" borderId="6" xfId="1" applyFont="1" applyFill="1" applyBorder="1" applyAlignment="1">
      <alignment horizontal="left"/>
    </xf>
    <xf numFmtId="4" fontId="3" fillId="6" borderId="6" xfId="1" applyNumberFormat="1" applyFont="1" applyFill="1" applyBorder="1"/>
    <xf numFmtId="0" fontId="2" fillId="6" borderId="6" xfId="1" applyFont="1" applyFill="1" applyBorder="1" applyAlignment="1">
      <alignment horizontal="right"/>
    </xf>
    <xf numFmtId="0" fontId="2" fillId="0" borderId="6" xfId="1" applyFont="1" applyBorder="1" applyAlignment="1">
      <alignment horizontal="right" wrapText="1"/>
    </xf>
    <xf numFmtId="0" fontId="2" fillId="0" borderId="6" xfId="1" applyFont="1" applyBorder="1" applyAlignment="1">
      <alignment wrapText="1"/>
    </xf>
    <xf numFmtId="4" fontId="2" fillId="0" borderId="6" xfId="1" applyNumberFormat="1" applyFont="1" applyBorder="1" applyAlignment="1">
      <alignment wrapText="1"/>
    </xf>
    <xf numFmtId="0" fontId="5" fillId="6" borderId="6" xfId="1" applyFont="1" applyFill="1" applyBorder="1"/>
    <xf numFmtId="0" fontId="5" fillId="7" borderId="6" xfId="1" applyFont="1" applyFill="1" applyBorder="1"/>
    <xf numFmtId="4" fontId="5" fillId="7" borderId="6" xfId="1" applyNumberFormat="1" applyFont="1" applyFill="1" applyBorder="1"/>
    <xf numFmtId="0" fontId="7" fillId="7" borderId="6" xfId="1" applyFont="1" applyFill="1" applyBorder="1"/>
    <xf numFmtId="4" fontId="7" fillId="7" borderId="6" xfId="1" applyNumberFormat="1" applyFont="1" applyFill="1" applyBorder="1"/>
    <xf numFmtId="0" fontId="5" fillId="8" borderId="6" xfId="1" applyFont="1" applyFill="1" applyBorder="1"/>
    <xf numFmtId="4" fontId="5" fillId="8" borderId="6" xfId="1" applyNumberFormat="1" applyFont="1" applyFill="1" applyBorder="1"/>
    <xf numFmtId="0" fontId="7" fillId="8" borderId="6" xfId="1" applyFont="1" applyFill="1" applyBorder="1"/>
    <xf numFmtId="4" fontId="7" fillId="8" borderId="6" xfId="1" applyNumberFormat="1" applyFont="1" applyFill="1" applyBorder="1"/>
    <xf numFmtId="4" fontId="2" fillId="8" borderId="6" xfId="1" applyNumberFormat="1" applyFont="1" applyFill="1" applyBorder="1"/>
    <xf numFmtId="164" fontId="2" fillId="8" borderId="6" xfId="1" applyNumberFormat="1" applyFont="1" applyFill="1" applyBorder="1"/>
    <xf numFmtId="0" fontId="2" fillId="9" borderId="6" xfId="1" applyFont="1" applyFill="1" applyBorder="1"/>
    <xf numFmtId="0" fontId="9" fillId="9" borderId="6" xfId="1" applyFont="1" applyFill="1" applyBorder="1"/>
    <xf numFmtId="4" fontId="9" fillId="9" borderId="6" xfId="1" applyNumberFormat="1" applyFont="1" applyFill="1" applyBorder="1"/>
    <xf numFmtId="0" fontId="9" fillId="9" borderId="6" xfId="1" applyFont="1" applyFill="1" applyBorder="1" applyAlignment="1">
      <alignment wrapText="1"/>
    </xf>
    <xf numFmtId="0" fontId="9" fillId="9" borderId="6" xfId="1" applyFont="1" applyFill="1" applyBorder="1" applyAlignment="1">
      <alignment horizontal="right" wrapText="1"/>
    </xf>
    <xf numFmtId="4" fontId="9" fillId="9" borderId="6" xfId="1" applyNumberFormat="1" applyFont="1" applyFill="1" applyBorder="1" applyAlignment="1">
      <alignment wrapText="1"/>
    </xf>
    <xf numFmtId="0" fontId="8" fillId="9" borderId="6" xfId="1" applyFont="1" applyFill="1" applyBorder="1" applyAlignment="1">
      <alignment wrapText="1"/>
    </xf>
    <xf numFmtId="0" fontId="10" fillId="0" borderId="0" xfId="0" applyFont="1"/>
    <xf numFmtId="0" fontId="11" fillId="3" borderId="6" xfId="1" applyFont="1" applyFill="1" applyBorder="1"/>
    <xf numFmtId="4" fontId="11" fillId="3" borderId="6" xfId="1" applyNumberFormat="1" applyFont="1" applyFill="1" applyBorder="1"/>
    <xf numFmtId="0" fontId="12" fillId="3" borderId="6" xfId="1" applyFont="1" applyFill="1" applyBorder="1"/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Obič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160"/>
  <sheetViews>
    <sheetView tabSelected="1" topLeftCell="A137" workbookViewId="0">
      <selection activeCell="C160" sqref="C160"/>
    </sheetView>
  </sheetViews>
  <sheetFormatPr defaultRowHeight="14.4"/>
  <cols>
    <col min="1" max="1" width="10.33203125" customWidth="1"/>
    <col min="2" max="2" width="13.33203125" customWidth="1"/>
    <col min="3" max="3" width="55" customWidth="1"/>
    <col min="4" max="4" width="16.33203125" customWidth="1"/>
    <col min="5" max="6" width="15.33203125" customWidth="1"/>
  </cols>
  <sheetData>
    <row r="4" spans="1:6" ht="15" thickBot="1"/>
    <row r="5" spans="1:6" ht="16.2" thickBot="1">
      <c r="A5" s="6" t="s">
        <v>0</v>
      </c>
      <c r="B5" s="7"/>
      <c r="C5" s="8"/>
      <c r="D5" s="9"/>
      <c r="E5" s="9"/>
      <c r="F5" s="9"/>
    </row>
    <row r="6" spans="1:6" ht="15.6">
      <c r="A6" s="3"/>
      <c r="B6" s="9"/>
      <c r="C6" s="9"/>
      <c r="D6" s="9"/>
      <c r="E6" s="9"/>
      <c r="F6" s="9"/>
    </row>
    <row r="7" spans="1:6" ht="15.6">
      <c r="A7" s="55"/>
      <c r="B7" s="56"/>
      <c r="C7" s="56"/>
      <c r="D7" s="56"/>
      <c r="E7" s="56"/>
      <c r="F7" s="56"/>
    </row>
    <row r="8" spans="1:6" ht="15.6">
      <c r="A8" s="3" t="s">
        <v>1</v>
      </c>
      <c r="B8" s="9"/>
      <c r="C8" s="9"/>
      <c r="D8" s="9"/>
      <c r="E8" s="9"/>
      <c r="F8" s="9"/>
    </row>
    <row r="10" spans="1:6">
      <c r="A10" s="4"/>
      <c r="B10" s="4" t="s">
        <v>2</v>
      </c>
      <c r="C10" s="4"/>
      <c r="D10" s="4" t="s">
        <v>3</v>
      </c>
      <c r="E10" s="4" t="s">
        <v>4</v>
      </c>
      <c r="F10" s="4" t="s">
        <v>4</v>
      </c>
    </row>
    <row r="11" spans="1: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86</v>
      </c>
    </row>
    <row r="12" spans="1:6">
      <c r="A12" s="10" t="s">
        <v>0</v>
      </c>
      <c r="B12" s="10"/>
      <c r="C12" s="10"/>
      <c r="D12" s="11">
        <f>D13+D15+D20+D22+D25</f>
        <v>5279145.3599999994</v>
      </c>
      <c r="E12" s="11">
        <f t="shared" ref="E12:F12" si="0">E13+E15+E20+E22+E25</f>
        <v>4749145.3599999994</v>
      </c>
      <c r="F12" s="11">
        <f t="shared" si="0"/>
        <v>4749145.3599999994</v>
      </c>
    </row>
    <row r="13" spans="1:6">
      <c r="A13" s="12" t="s">
        <v>10</v>
      </c>
      <c r="B13" s="12"/>
      <c r="C13" s="12"/>
      <c r="D13" s="13">
        <f>D14</f>
        <v>3214400</v>
      </c>
      <c r="E13" s="13">
        <f t="shared" ref="E13:F13" si="1">E14</f>
        <v>3214400</v>
      </c>
      <c r="F13" s="13">
        <f t="shared" si="1"/>
        <v>3214400</v>
      </c>
    </row>
    <row r="14" spans="1:6">
      <c r="A14" s="33"/>
      <c r="B14" s="27">
        <v>6711</v>
      </c>
      <c r="C14" s="26" t="s">
        <v>11</v>
      </c>
      <c r="D14" s="28">
        <v>3214400</v>
      </c>
      <c r="E14" s="28">
        <v>3214400</v>
      </c>
      <c r="F14" s="28">
        <v>3214400</v>
      </c>
    </row>
    <row r="15" spans="1:6">
      <c r="A15" s="12" t="s">
        <v>12</v>
      </c>
      <c r="B15" s="12"/>
      <c r="C15" s="12"/>
      <c r="D15" s="13">
        <f>SUM(D16:D19)</f>
        <v>1863745.3599999999</v>
      </c>
      <c r="E15" s="13">
        <f t="shared" ref="E15:F15" si="2">SUM(E16:E19)</f>
        <v>1333745.3599999999</v>
      </c>
      <c r="F15" s="13">
        <f t="shared" si="2"/>
        <v>1333745.3599999999</v>
      </c>
    </row>
    <row r="16" spans="1:6">
      <c r="A16" s="33"/>
      <c r="B16" s="27">
        <v>6711</v>
      </c>
      <c r="C16" s="26" t="s">
        <v>11</v>
      </c>
      <c r="D16" s="28">
        <v>631745.36</v>
      </c>
      <c r="E16" s="28">
        <v>631745.36</v>
      </c>
      <c r="F16" s="28">
        <v>631745.36</v>
      </c>
    </row>
    <row r="17" spans="1:6">
      <c r="A17" s="33"/>
      <c r="B17" s="27">
        <v>6711</v>
      </c>
      <c r="C17" s="26" t="s">
        <v>13</v>
      </c>
      <c r="D17" s="28">
        <v>160000</v>
      </c>
      <c r="E17" s="28">
        <v>100000</v>
      </c>
      <c r="F17" s="28">
        <v>100000</v>
      </c>
    </row>
    <row r="18" spans="1:6">
      <c r="A18" s="33"/>
      <c r="B18" s="27">
        <v>6711</v>
      </c>
      <c r="C18" s="26" t="s">
        <v>14</v>
      </c>
      <c r="D18" s="28">
        <v>602000</v>
      </c>
      <c r="E18" s="28">
        <v>602000</v>
      </c>
      <c r="F18" s="28">
        <v>602000</v>
      </c>
    </row>
    <row r="19" spans="1:6">
      <c r="A19" s="33"/>
      <c r="B19" s="27">
        <v>6712</v>
      </c>
      <c r="C19" s="26" t="s">
        <v>15</v>
      </c>
      <c r="D19" s="28">
        <v>470000</v>
      </c>
      <c r="E19" s="28"/>
      <c r="F19" s="28"/>
    </row>
    <row r="20" spans="1:6">
      <c r="A20" s="12" t="s">
        <v>16</v>
      </c>
      <c r="B20" s="12"/>
      <c r="C20" s="12"/>
      <c r="D20" s="13">
        <f>D21</f>
        <v>170000</v>
      </c>
      <c r="E20" s="13">
        <f t="shared" ref="E20:F20" si="3">E21</f>
        <v>170000</v>
      </c>
      <c r="F20" s="13">
        <f t="shared" si="3"/>
        <v>170000</v>
      </c>
    </row>
    <row r="21" spans="1:6" ht="20.25" customHeight="1">
      <c r="A21" s="15"/>
      <c r="B21" s="16">
        <v>6615</v>
      </c>
      <c r="C21" s="15" t="s">
        <v>17</v>
      </c>
      <c r="D21" s="17">
        <v>170000</v>
      </c>
      <c r="E21" s="17">
        <v>170000</v>
      </c>
      <c r="F21" s="17">
        <v>170000</v>
      </c>
    </row>
    <row r="22" spans="1:6">
      <c r="A22" s="12" t="s">
        <v>18</v>
      </c>
      <c r="B22" s="12"/>
      <c r="C22" s="12"/>
      <c r="D22" s="13">
        <f>D23+D24</f>
        <v>30000</v>
      </c>
      <c r="E22" s="13">
        <f t="shared" ref="E22:F22" si="4">E23+E24</f>
        <v>30000</v>
      </c>
      <c r="F22" s="13">
        <f t="shared" si="4"/>
        <v>30000</v>
      </c>
    </row>
    <row r="23" spans="1:6" ht="20.25" customHeight="1">
      <c r="A23" s="15"/>
      <c r="B23" s="16">
        <v>6526</v>
      </c>
      <c r="C23" s="15" t="s">
        <v>19</v>
      </c>
      <c r="D23" s="17">
        <v>20000</v>
      </c>
      <c r="E23" s="17">
        <v>20000</v>
      </c>
      <c r="F23" s="17">
        <v>20000</v>
      </c>
    </row>
    <row r="24" spans="1:6" ht="19.5" customHeight="1">
      <c r="A24" s="15"/>
      <c r="B24" s="16">
        <v>6526</v>
      </c>
      <c r="C24" s="15" t="s">
        <v>20</v>
      </c>
      <c r="D24" s="17">
        <v>10000</v>
      </c>
      <c r="E24" s="17">
        <v>10000</v>
      </c>
      <c r="F24" s="17">
        <v>10000</v>
      </c>
    </row>
    <row r="25" spans="1:6">
      <c r="A25" s="12" t="s">
        <v>21</v>
      </c>
      <c r="B25" s="12"/>
      <c r="C25" s="12"/>
      <c r="D25" s="13">
        <v>1000</v>
      </c>
      <c r="E25" s="13">
        <v>1000</v>
      </c>
      <c r="F25" s="13">
        <v>1000</v>
      </c>
    </row>
    <row r="26" spans="1:6" ht="17.25" customHeight="1">
      <c r="A26" s="15"/>
      <c r="B26" s="16">
        <v>7211</v>
      </c>
      <c r="C26" s="15" t="s">
        <v>22</v>
      </c>
      <c r="D26" s="17">
        <v>1000</v>
      </c>
      <c r="E26" s="17">
        <v>1000</v>
      </c>
      <c r="F26" s="17">
        <v>1000</v>
      </c>
    </row>
    <row r="27" spans="1:6" ht="78.75" customHeight="1">
      <c r="A27" s="3"/>
      <c r="B27" s="1"/>
      <c r="C27" s="1"/>
      <c r="D27" s="1"/>
      <c r="E27" s="1"/>
      <c r="F27" s="1"/>
    </row>
    <row r="28" spans="1:6" ht="15.6">
      <c r="A28" s="3" t="s">
        <v>23</v>
      </c>
      <c r="B28" s="1"/>
      <c r="C28" s="1"/>
      <c r="D28" s="1"/>
      <c r="E28" s="1"/>
      <c r="F28" s="1"/>
    </row>
    <row r="29" spans="1:6">
      <c r="A29" s="10" t="s">
        <v>24</v>
      </c>
      <c r="B29" s="10"/>
      <c r="C29" s="10"/>
      <c r="D29" s="11">
        <f>D30+D36+D110</f>
        <v>5279145.3599999994</v>
      </c>
      <c r="E29" s="11">
        <f t="shared" ref="E29:F29" si="5">E30+E36+E110</f>
        <v>4749145.3599999994</v>
      </c>
      <c r="F29" s="11">
        <f t="shared" si="5"/>
        <v>4749145.3599999994</v>
      </c>
    </row>
    <row r="30" spans="1:6">
      <c r="A30" s="52" t="s">
        <v>25</v>
      </c>
      <c r="B30" s="52"/>
      <c r="C30" s="52"/>
      <c r="D30" s="53">
        <f>D32</f>
        <v>3214400</v>
      </c>
      <c r="E30" s="53">
        <f t="shared" ref="E30:F30" si="6">E32</f>
        <v>3214400</v>
      </c>
      <c r="F30" s="53">
        <f t="shared" si="6"/>
        <v>3214400</v>
      </c>
    </row>
    <row r="31" spans="1:6">
      <c r="A31" s="36" t="s">
        <v>26</v>
      </c>
      <c r="B31" s="36"/>
      <c r="C31" s="36"/>
      <c r="D31" s="37">
        <f>D32</f>
        <v>3214400</v>
      </c>
      <c r="E31" s="37">
        <f t="shared" ref="E31:F31" si="7">E32</f>
        <v>3214400</v>
      </c>
      <c r="F31" s="37">
        <f t="shared" si="7"/>
        <v>3214400</v>
      </c>
    </row>
    <row r="32" spans="1:6">
      <c r="A32" s="38" t="s">
        <v>27</v>
      </c>
      <c r="B32" s="38"/>
      <c r="C32" s="38"/>
      <c r="D32" s="39">
        <f>D33+D34+D35</f>
        <v>3214400</v>
      </c>
      <c r="E32" s="39">
        <f t="shared" ref="E32:F32" si="8">E33+E34+E35</f>
        <v>3214400</v>
      </c>
      <c r="F32" s="39">
        <f t="shared" si="8"/>
        <v>3214400</v>
      </c>
    </row>
    <row r="33" spans="1:6">
      <c r="A33" s="33"/>
      <c r="B33" s="23">
        <v>311</v>
      </c>
      <c r="C33" s="26" t="s">
        <v>87</v>
      </c>
      <c r="D33" s="28">
        <v>2700000</v>
      </c>
      <c r="E33" s="28">
        <v>2700000</v>
      </c>
      <c r="F33" s="28">
        <v>2700000</v>
      </c>
    </row>
    <row r="34" spans="1:6">
      <c r="A34" s="33"/>
      <c r="B34" s="23">
        <v>312</v>
      </c>
      <c r="C34" s="26" t="s">
        <v>28</v>
      </c>
      <c r="D34" s="28">
        <v>50000</v>
      </c>
      <c r="E34" s="28">
        <v>50000</v>
      </c>
      <c r="F34" s="28">
        <v>50000</v>
      </c>
    </row>
    <row r="35" spans="1:6">
      <c r="A35" s="33"/>
      <c r="B35" s="23">
        <v>313</v>
      </c>
      <c r="C35" s="26" t="s">
        <v>29</v>
      </c>
      <c r="D35" s="28">
        <v>464400</v>
      </c>
      <c r="E35" s="28">
        <v>464400</v>
      </c>
      <c r="F35" s="28">
        <v>464400</v>
      </c>
    </row>
    <row r="36" spans="1:6" s="51" customFormat="1" ht="11.4">
      <c r="A36" s="54" t="s">
        <v>30</v>
      </c>
      <c r="B36" s="54"/>
      <c r="C36" s="54"/>
      <c r="D36" s="53">
        <f>D38+D84+D90+D101</f>
        <v>1863745.3599999999</v>
      </c>
      <c r="E36" s="53">
        <f t="shared" ref="E36:F36" si="9">E38+E84+E90+E101</f>
        <v>1333745.3599999999</v>
      </c>
      <c r="F36" s="53">
        <f t="shared" si="9"/>
        <v>1333745.3599999999</v>
      </c>
    </row>
    <row r="37" spans="1:6">
      <c r="A37" s="36" t="s">
        <v>26</v>
      </c>
      <c r="B37" s="36"/>
      <c r="C37" s="36"/>
      <c r="D37" s="37">
        <f>D38+D84</f>
        <v>791745.36</v>
      </c>
      <c r="E37" s="37">
        <f t="shared" ref="E37:F37" si="10">E38+E84</f>
        <v>731745.36</v>
      </c>
      <c r="F37" s="37">
        <f t="shared" si="10"/>
        <v>731745.36</v>
      </c>
    </row>
    <row r="38" spans="1:6">
      <c r="A38" s="38" t="s">
        <v>31</v>
      </c>
      <c r="B38" s="38"/>
      <c r="C38" s="38"/>
      <c r="D38" s="39">
        <f>D39+D44+D69+D72+D75+D78</f>
        <v>631745.36</v>
      </c>
      <c r="E38" s="39">
        <f t="shared" ref="E38:F38" si="11">E39+E44+E69+E72+E75+E78</f>
        <v>631745.36</v>
      </c>
      <c r="F38" s="39">
        <f t="shared" si="11"/>
        <v>631745.36</v>
      </c>
    </row>
    <row r="39" spans="1:6">
      <c r="A39" s="12" t="s">
        <v>32</v>
      </c>
      <c r="B39" s="12"/>
      <c r="C39" s="12"/>
      <c r="D39" s="13">
        <f>D40+D42</f>
        <v>444305.36</v>
      </c>
      <c r="E39" s="13">
        <f t="shared" ref="E39:F39" si="12">E40+E42</f>
        <v>444305.36</v>
      </c>
      <c r="F39" s="13">
        <f t="shared" si="12"/>
        <v>444305.36</v>
      </c>
    </row>
    <row r="40" spans="1:6">
      <c r="A40" s="23"/>
      <c r="B40" s="23">
        <v>321</v>
      </c>
      <c r="C40" s="23" t="s">
        <v>33</v>
      </c>
      <c r="D40" s="24">
        <f>D41</f>
        <v>140000</v>
      </c>
      <c r="E40" s="24">
        <f>E41</f>
        <v>140000</v>
      </c>
      <c r="F40" s="24">
        <f>F41</f>
        <v>140000</v>
      </c>
    </row>
    <row r="41" spans="1:6">
      <c r="A41" s="23"/>
      <c r="B41" s="27">
        <v>3212</v>
      </c>
      <c r="C41" s="26" t="s">
        <v>34</v>
      </c>
      <c r="D41" s="28">
        <v>140000</v>
      </c>
      <c r="E41" s="28">
        <v>140000</v>
      </c>
      <c r="F41" s="28">
        <v>140000</v>
      </c>
    </row>
    <row r="42" spans="1:6">
      <c r="A42" s="23"/>
      <c r="B42" s="29">
        <v>322</v>
      </c>
      <c r="C42" s="23" t="s">
        <v>35</v>
      </c>
      <c r="D42" s="24">
        <f>D43</f>
        <v>304305.36</v>
      </c>
      <c r="E42" s="24">
        <f>E43</f>
        <v>304305.36</v>
      </c>
      <c r="F42" s="24">
        <f>F43</f>
        <v>304305.36</v>
      </c>
    </row>
    <row r="43" spans="1:6">
      <c r="A43" s="15"/>
      <c r="B43" s="16">
        <v>3223</v>
      </c>
      <c r="C43" s="15" t="s">
        <v>36</v>
      </c>
      <c r="D43" s="17">
        <v>304305.36</v>
      </c>
      <c r="E43" s="17">
        <v>304305.36</v>
      </c>
      <c r="F43" s="17">
        <v>304305.36</v>
      </c>
    </row>
    <row r="44" spans="1:6">
      <c r="A44" s="12" t="s">
        <v>37</v>
      </c>
      <c r="B44" s="12"/>
      <c r="C44" s="12"/>
      <c r="D44" s="13">
        <f>SUM(D45+D49+D54+D62+D67)</f>
        <v>127440</v>
      </c>
      <c r="E44" s="13">
        <f t="shared" ref="E44:F44" si="13">SUM(E45+E49+E54+E62+E67)</f>
        <v>127440</v>
      </c>
      <c r="F44" s="13">
        <f t="shared" si="13"/>
        <v>127440</v>
      </c>
    </row>
    <row r="45" spans="1:6">
      <c r="A45" s="23"/>
      <c r="B45" s="23">
        <v>321</v>
      </c>
      <c r="C45" s="23" t="s">
        <v>33</v>
      </c>
      <c r="D45" s="24">
        <f>SUM(D46:D48)</f>
        <v>13500</v>
      </c>
      <c r="E45" s="24">
        <f>SUM(E46:E48)</f>
        <v>13500</v>
      </c>
      <c r="F45" s="24">
        <f>SUM(F46:F48)</f>
        <v>13500</v>
      </c>
    </row>
    <row r="46" spans="1:6" ht="21" customHeight="1">
      <c r="A46" s="15"/>
      <c r="B46" s="16">
        <v>3211</v>
      </c>
      <c r="C46" s="15" t="s">
        <v>38</v>
      </c>
      <c r="D46" s="17">
        <v>10800</v>
      </c>
      <c r="E46" s="17">
        <v>10800</v>
      </c>
      <c r="F46" s="17">
        <v>10800</v>
      </c>
    </row>
    <row r="47" spans="1:6" ht="24" customHeight="1">
      <c r="A47" s="15"/>
      <c r="B47" s="16">
        <v>3213</v>
      </c>
      <c r="C47" s="15" t="s">
        <v>39</v>
      </c>
      <c r="D47" s="17">
        <v>2500</v>
      </c>
      <c r="E47" s="17">
        <v>2500</v>
      </c>
      <c r="F47" s="17">
        <v>2500</v>
      </c>
    </row>
    <row r="48" spans="1:6" ht="18" customHeight="1">
      <c r="A48" s="15"/>
      <c r="B48" s="16">
        <v>3214</v>
      </c>
      <c r="C48" s="15" t="s">
        <v>40</v>
      </c>
      <c r="D48" s="17">
        <v>200</v>
      </c>
      <c r="E48" s="17">
        <v>200</v>
      </c>
      <c r="F48" s="17">
        <v>200</v>
      </c>
    </row>
    <row r="49" spans="1:6" ht="19.5" customHeight="1">
      <c r="A49" s="15"/>
      <c r="B49" s="30">
        <v>322</v>
      </c>
      <c r="C49" s="31" t="s">
        <v>35</v>
      </c>
      <c r="D49" s="32">
        <f>SUM(D50:D53)</f>
        <v>38240</v>
      </c>
      <c r="E49" s="32">
        <f>SUM(E50:E53)</f>
        <v>38240</v>
      </c>
      <c r="F49" s="32">
        <f>SUM(F50:F53)</f>
        <v>38240</v>
      </c>
    </row>
    <row r="50" spans="1:6" ht="19.5" customHeight="1">
      <c r="A50" s="15"/>
      <c r="B50" s="16">
        <v>3221</v>
      </c>
      <c r="C50" s="15" t="s">
        <v>41</v>
      </c>
      <c r="D50" s="17">
        <v>30000</v>
      </c>
      <c r="E50" s="17">
        <v>30000</v>
      </c>
      <c r="F50" s="17">
        <v>30000</v>
      </c>
    </row>
    <row r="51" spans="1:6" ht="16.5" customHeight="1">
      <c r="A51" s="15"/>
      <c r="B51" s="16">
        <v>3224</v>
      </c>
      <c r="C51" s="15" t="s">
        <v>42</v>
      </c>
      <c r="D51" s="17">
        <v>4000</v>
      </c>
      <c r="E51" s="17">
        <v>4000</v>
      </c>
      <c r="F51" s="17">
        <v>4000</v>
      </c>
    </row>
    <row r="52" spans="1:6" ht="16.5" customHeight="1">
      <c r="A52" s="15"/>
      <c r="B52" s="16">
        <v>3225</v>
      </c>
      <c r="C52" s="15" t="s">
        <v>43</v>
      </c>
      <c r="D52" s="17">
        <v>2500</v>
      </c>
      <c r="E52" s="17">
        <v>2500</v>
      </c>
      <c r="F52" s="17">
        <v>2500</v>
      </c>
    </row>
    <row r="53" spans="1:6" ht="22.5" customHeight="1">
      <c r="A53" s="15"/>
      <c r="B53" s="16">
        <v>3227</v>
      </c>
      <c r="C53" s="15" t="s">
        <v>44</v>
      </c>
      <c r="D53" s="17">
        <v>1740</v>
      </c>
      <c r="E53" s="17">
        <v>1740</v>
      </c>
      <c r="F53" s="17">
        <v>1740</v>
      </c>
    </row>
    <row r="54" spans="1:6" ht="19.5" customHeight="1">
      <c r="A54" s="15"/>
      <c r="B54" s="30">
        <v>323</v>
      </c>
      <c r="C54" s="31" t="s">
        <v>45</v>
      </c>
      <c r="D54" s="32">
        <f>SUM(D55:D61)</f>
        <v>60200</v>
      </c>
      <c r="E54" s="32">
        <f>SUM(E55:E61)</f>
        <v>60200</v>
      </c>
      <c r="F54" s="32">
        <f>SUM(F55:F61)</f>
        <v>60200</v>
      </c>
    </row>
    <row r="55" spans="1:6" ht="18" customHeight="1">
      <c r="A55" s="15"/>
      <c r="B55" s="16">
        <v>3231</v>
      </c>
      <c r="C55" s="15" t="s">
        <v>46</v>
      </c>
      <c r="D55" s="17">
        <v>15500</v>
      </c>
      <c r="E55" s="17">
        <v>15500</v>
      </c>
      <c r="F55" s="17">
        <v>15500</v>
      </c>
    </row>
    <row r="56" spans="1:6" ht="21.75" customHeight="1">
      <c r="A56" s="15"/>
      <c r="B56" s="16">
        <v>3232</v>
      </c>
      <c r="C56" s="15" t="s">
        <v>47</v>
      </c>
      <c r="D56" s="17">
        <v>4000</v>
      </c>
      <c r="E56" s="17">
        <v>4000</v>
      </c>
      <c r="F56" s="17">
        <v>4000</v>
      </c>
    </row>
    <row r="57" spans="1:6" ht="18" customHeight="1">
      <c r="A57" s="15"/>
      <c r="B57" s="16">
        <v>3233</v>
      </c>
      <c r="C57" s="15" t="s">
        <v>48</v>
      </c>
      <c r="D57" s="17">
        <v>3000</v>
      </c>
      <c r="E57" s="17">
        <v>3000</v>
      </c>
      <c r="F57" s="17">
        <v>3000</v>
      </c>
    </row>
    <row r="58" spans="1:6" ht="18" customHeight="1">
      <c r="A58" s="15"/>
      <c r="B58" s="16">
        <v>3234</v>
      </c>
      <c r="C58" s="15" t="s">
        <v>49</v>
      </c>
      <c r="D58" s="17">
        <v>32000</v>
      </c>
      <c r="E58" s="17">
        <v>32000</v>
      </c>
      <c r="F58" s="17">
        <v>32000</v>
      </c>
    </row>
    <row r="59" spans="1:6" ht="18.75" customHeight="1">
      <c r="A59" s="15"/>
      <c r="B59" s="16">
        <v>3237</v>
      </c>
      <c r="C59" s="15" t="s">
        <v>50</v>
      </c>
      <c r="D59" s="17">
        <v>700</v>
      </c>
      <c r="E59" s="17">
        <v>700</v>
      </c>
      <c r="F59" s="17">
        <v>700</v>
      </c>
    </row>
    <row r="60" spans="1:6" ht="21" customHeight="1">
      <c r="A60" s="15"/>
      <c r="B60" s="16">
        <v>3238</v>
      </c>
      <c r="C60" s="15" t="s">
        <v>51</v>
      </c>
      <c r="D60" s="17">
        <v>2500</v>
      </c>
      <c r="E60" s="17">
        <v>2500</v>
      </c>
      <c r="F60" s="17">
        <v>2500</v>
      </c>
    </row>
    <row r="61" spans="1:6" ht="18.75" customHeight="1">
      <c r="A61" s="15"/>
      <c r="B61" s="16">
        <v>3239</v>
      </c>
      <c r="C61" s="15" t="s">
        <v>52</v>
      </c>
      <c r="D61" s="17">
        <v>2500</v>
      </c>
      <c r="E61" s="17">
        <v>2500</v>
      </c>
      <c r="F61" s="17">
        <v>2500</v>
      </c>
    </row>
    <row r="62" spans="1:6" ht="22.5" customHeight="1">
      <c r="A62" s="15"/>
      <c r="B62" s="30">
        <v>329</v>
      </c>
      <c r="C62" s="31" t="s">
        <v>53</v>
      </c>
      <c r="D62" s="32">
        <f>SUM(D63:D66)</f>
        <v>11500</v>
      </c>
      <c r="E62" s="32">
        <f>SUM(E63:E66)</f>
        <v>11500</v>
      </c>
      <c r="F62" s="32">
        <f>SUM(F63:F66)</f>
        <v>11500</v>
      </c>
    </row>
    <row r="63" spans="1:6" ht="21.75" customHeight="1">
      <c r="A63" s="15"/>
      <c r="B63" s="16">
        <v>3292</v>
      </c>
      <c r="C63" s="15" t="s">
        <v>54</v>
      </c>
      <c r="D63" s="17">
        <v>6500</v>
      </c>
      <c r="E63" s="17">
        <v>6500</v>
      </c>
      <c r="F63" s="17">
        <v>6500</v>
      </c>
    </row>
    <row r="64" spans="1:6" ht="19.5" customHeight="1">
      <c r="A64" s="15"/>
      <c r="B64" s="16">
        <v>3293</v>
      </c>
      <c r="C64" s="15" t="s">
        <v>55</v>
      </c>
      <c r="D64" s="17">
        <v>3500</v>
      </c>
      <c r="E64" s="17">
        <v>3500</v>
      </c>
      <c r="F64" s="17">
        <v>3500</v>
      </c>
    </row>
    <row r="65" spans="1:6" ht="15.75" customHeight="1">
      <c r="A65" s="15"/>
      <c r="B65" s="16">
        <v>3295</v>
      </c>
      <c r="C65" s="15" t="s">
        <v>56</v>
      </c>
      <c r="D65" s="17">
        <v>200</v>
      </c>
      <c r="E65" s="17">
        <v>200</v>
      </c>
      <c r="F65" s="17">
        <v>200</v>
      </c>
    </row>
    <row r="66" spans="1:6" ht="19.5" customHeight="1">
      <c r="A66" s="15"/>
      <c r="B66" s="16">
        <v>3299</v>
      </c>
      <c r="C66" s="15" t="s">
        <v>53</v>
      </c>
      <c r="D66" s="17">
        <v>1300</v>
      </c>
      <c r="E66" s="17">
        <v>1300</v>
      </c>
      <c r="F66" s="17">
        <v>1300</v>
      </c>
    </row>
    <row r="67" spans="1:6" ht="15.75" customHeight="1">
      <c r="A67" s="15"/>
      <c r="B67" s="30">
        <v>343</v>
      </c>
      <c r="C67" s="31" t="s">
        <v>57</v>
      </c>
      <c r="D67" s="32">
        <f>D68</f>
        <v>4000</v>
      </c>
      <c r="E67" s="32">
        <f>E68</f>
        <v>4000</v>
      </c>
      <c r="F67" s="32">
        <f>F68</f>
        <v>4000</v>
      </c>
    </row>
    <row r="68" spans="1:6" ht="17.25" customHeight="1">
      <c r="A68" s="15"/>
      <c r="B68" s="16">
        <v>3431</v>
      </c>
      <c r="C68" s="15" t="s">
        <v>58</v>
      </c>
      <c r="D68" s="17">
        <v>4000</v>
      </c>
      <c r="E68" s="17">
        <v>4000</v>
      </c>
      <c r="F68" s="17">
        <v>4000</v>
      </c>
    </row>
    <row r="69" spans="1:6">
      <c r="A69" s="12" t="s">
        <v>59</v>
      </c>
      <c r="B69" s="12"/>
      <c r="C69" s="12"/>
      <c r="D69" s="13">
        <f>D71</f>
        <v>5500</v>
      </c>
      <c r="E69" s="13">
        <f t="shared" ref="E69:F69" si="14">E71</f>
        <v>5500</v>
      </c>
      <c r="F69" s="13">
        <f t="shared" si="14"/>
        <v>5500</v>
      </c>
    </row>
    <row r="70" spans="1:6" ht="18" customHeight="1">
      <c r="A70" s="23"/>
      <c r="B70" s="30">
        <v>323</v>
      </c>
      <c r="C70" s="31" t="s">
        <v>45</v>
      </c>
      <c r="D70" s="24">
        <f>D71</f>
        <v>5500</v>
      </c>
      <c r="E70" s="24">
        <f>E71</f>
        <v>5500</v>
      </c>
      <c r="F70" s="24">
        <f>F71</f>
        <v>5500</v>
      </c>
    </row>
    <row r="71" spans="1:6" ht="16.5" customHeight="1">
      <c r="A71" s="15"/>
      <c r="B71" s="16">
        <v>3236</v>
      </c>
      <c r="C71" s="15" t="s">
        <v>60</v>
      </c>
      <c r="D71" s="17">
        <v>5500</v>
      </c>
      <c r="E71" s="17">
        <v>5500</v>
      </c>
      <c r="F71" s="17">
        <v>5500</v>
      </c>
    </row>
    <row r="72" spans="1:6">
      <c r="A72" s="12" t="s">
        <v>59</v>
      </c>
      <c r="B72" s="12"/>
      <c r="C72" s="12"/>
      <c r="D72" s="13">
        <f>D74</f>
        <v>25000</v>
      </c>
      <c r="E72" s="13">
        <f t="shared" ref="E72:F72" si="15">E74</f>
        <v>25000</v>
      </c>
      <c r="F72" s="13">
        <f t="shared" si="15"/>
        <v>25000</v>
      </c>
    </row>
    <row r="73" spans="1:6" ht="19.5" customHeight="1">
      <c r="A73" s="23"/>
      <c r="B73" s="30">
        <v>323</v>
      </c>
      <c r="C73" s="31" t="s">
        <v>45</v>
      </c>
      <c r="D73" s="24">
        <f>D74</f>
        <v>25000</v>
      </c>
      <c r="E73" s="24">
        <f>E74</f>
        <v>25000</v>
      </c>
      <c r="F73" s="24">
        <f>F74</f>
        <v>25000</v>
      </c>
    </row>
    <row r="74" spans="1:6" ht="15.75" customHeight="1">
      <c r="A74" s="15"/>
      <c r="B74" s="16">
        <v>3237</v>
      </c>
      <c r="C74" s="15" t="s">
        <v>61</v>
      </c>
      <c r="D74" s="17">
        <v>25000</v>
      </c>
      <c r="E74" s="17">
        <v>25000</v>
      </c>
      <c r="F74" s="17">
        <v>25000</v>
      </c>
    </row>
    <row r="75" spans="1:6">
      <c r="A75" s="12" t="s">
        <v>59</v>
      </c>
      <c r="B75" s="12"/>
      <c r="C75" s="12"/>
      <c r="D75" s="13">
        <f>D77</f>
        <v>4500</v>
      </c>
      <c r="E75" s="13">
        <f t="shared" ref="E75:F75" si="16">E77</f>
        <v>4500</v>
      </c>
      <c r="F75" s="13">
        <f t="shared" si="16"/>
        <v>4500</v>
      </c>
    </row>
    <row r="76" spans="1:6">
      <c r="A76" s="23"/>
      <c r="B76" s="23">
        <v>321</v>
      </c>
      <c r="C76" s="23" t="s">
        <v>33</v>
      </c>
      <c r="D76" s="24">
        <f>D77</f>
        <v>4500</v>
      </c>
      <c r="E76" s="24">
        <f>E77</f>
        <v>4500</v>
      </c>
      <c r="F76" s="24">
        <f>F77</f>
        <v>4500</v>
      </c>
    </row>
    <row r="77" spans="1:6" ht="17.25" customHeight="1">
      <c r="A77" s="15"/>
      <c r="B77" s="16">
        <v>3221</v>
      </c>
      <c r="C77" s="15" t="s">
        <v>41</v>
      </c>
      <c r="D77" s="17">
        <v>4500</v>
      </c>
      <c r="E77" s="17">
        <v>4500</v>
      </c>
      <c r="F77" s="17">
        <v>4500</v>
      </c>
    </row>
    <row r="78" spans="1:6" ht="17.25" customHeight="1">
      <c r="A78" s="12" t="s">
        <v>59</v>
      </c>
      <c r="B78" s="12"/>
      <c r="C78" s="12"/>
      <c r="D78" s="13">
        <f>D79+D82</f>
        <v>25000</v>
      </c>
      <c r="E78" s="13">
        <f t="shared" ref="E78:F78" si="17">E79+E82</f>
        <v>25000</v>
      </c>
      <c r="F78" s="13">
        <f t="shared" si="17"/>
        <v>25000</v>
      </c>
    </row>
    <row r="79" spans="1:6" ht="30.75" customHeight="1">
      <c r="A79" s="15"/>
      <c r="B79" s="30">
        <v>322</v>
      </c>
      <c r="C79" s="31" t="s">
        <v>35</v>
      </c>
      <c r="D79" s="32">
        <f>SUM(D80:D81)</f>
        <v>18000</v>
      </c>
      <c r="E79" s="32">
        <f>SUM(E80:E81)</f>
        <v>18000</v>
      </c>
      <c r="F79" s="32">
        <f>SUM(F80:F81)</f>
        <v>18000</v>
      </c>
    </row>
    <row r="80" spans="1:6" ht="20.25" customHeight="1">
      <c r="A80" s="15"/>
      <c r="B80" s="16">
        <v>3223</v>
      </c>
      <c r="C80" s="15" t="s">
        <v>36</v>
      </c>
      <c r="D80" s="17">
        <v>8000</v>
      </c>
      <c r="E80" s="17">
        <v>8000</v>
      </c>
      <c r="F80" s="17">
        <v>8000</v>
      </c>
    </row>
    <row r="81" spans="1:6" ht="22.5" customHeight="1">
      <c r="A81" s="15"/>
      <c r="B81" s="16">
        <v>3224</v>
      </c>
      <c r="C81" s="15" t="s">
        <v>42</v>
      </c>
      <c r="D81" s="17">
        <v>10000</v>
      </c>
      <c r="E81" s="17">
        <v>10000</v>
      </c>
      <c r="F81" s="17">
        <v>10000</v>
      </c>
    </row>
    <row r="82" spans="1:6" ht="23.25" customHeight="1">
      <c r="A82" s="15"/>
      <c r="B82" s="30">
        <v>329</v>
      </c>
      <c r="C82" s="31" t="s">
        <v>53</v>
      </c>
      <c r="D82" s="32">
        <f>D83</f>
        <v>7000</v>
      </c>
      <c r="E82" s="32">
        <f>E83</f>
        <v>7000</v>
      </c>
      <c r="F82" s="32">
        <f>F83</f>
        <v>7000</v>
      </c>
    </row>
    <row r="83" spans="1:6" ht="27.75" customHeight="1">
      <c r="A83" s="15"/>
      <c r="B83" s="16">
        <v>3299</v>
      </c>
      <c r="C83" s="15" t="s">
        <v>53</v>
      </c>
      <c r="D83" s="17">
        <v>7000</v>
      </c>
      <c r="E83" s="17">
        <v>7000</v>
      </c>
      <c r="F83" s="17">
        <v>7000</v>
      </c>
    </row>
    <row r="84" spans="1:6">
      <c r="A84" s="38" t="s">
        <v>62</v>
      </c>
      <c r="B84" s="38"/>
      <c r="C84" s="38"/>
      <c r="D84" s="39">
        <f>D85</f>
        <v>160000</v>
      </c>
      <c r="E84" s="39">
        <f t="shared" ref="E84:F84" si="18">E85</f>
        <v>100000</v>
      </c>
      <c r="F84" s="39">
        <f t="shared" si="18"/>
        <v>100000</v>
      </c>
    </row>
    <row r="85" spans="1:6" ht="21.75" customHeight="1">
      <c r="A85" s="12" t="s">
        <v>59</v>
      </c>
      <c r="B85" s="12"/>
      <c r="C85" s="12"/>
      <c r="D85" s="13">
        <f>D86+D88</f>
        <v>160000</v>
      </c>
      <c r="E85" s="13">
        <f t="shared" ref="E85:F85" si="19">E86+E88</f>
        <v>100000</v>
      </c>
      <c r="F85" s="13">
        <f t="shared" si="19"/>
        <v>100000</v>
      </c>
    </row>
    <row r="86" spans="1:6" ht="23.25" customHeight="1">
      <c r="A86" s="23"/>
      <c r="B86" s="30">
        <v>322</v>
      </c>
      <c r="C86" s="31" t="s">
        <v>35</v>
      </c>
      <c r="D86" s="24">
        <f>D87</f>
        <v>10000</v>
      </c>
      <c r="E86" s="24">
        <f t="shared" ref="E86:F86" si="20">E87</f>
        <v>50000</v>
      </c>
      <c r="F86" s="24">
        <f t="shared" si="20"/>
        <v>50000</v>
      </c>
    </row>
    <row r="87" spans="1:6" ht="21" customHeight="1">
      <c r="A87" s="23"/>
      <c r="B87" s="27">
        <v>3224</v>
      </c>
      <c r="C87" s="26" t="s">
        <v>42</v>
      </c>
      <c r="D87" s="28">
        <v>10000</v>
      </c>
      <c r="E87" s="28">
        <v>50000</v>
      </c>
      <c r="F87" s="28">
        <v>50000</v>
      </c>
    </row>
    <row r="88" spans="1:6" ht="20.25" customHeight="1">
      <c r="A88" s="23"/>
      <c r="B88" s="30">
        <v>323</v>
      </c>
      <c r="C88" s="31" t="s">
        <v>45</v>
      </c>
      <c r="D88" s="24">
        <f>D89</f>
        <v>150000</v>
      </c>
      <c r="E88" s="24">
        <f t="shared" ref="E88:F88" si="21">E89</f>
        <v>50000</v>
      </c>
      <c r="F88" s="24">
        <f t="shared" si="21"/>
        <v>50000</v>
      </c>
    </row>
    <row r="89" spans="1:6" ht="20.25" customHeight="1">
      <c r="A89" s="15"/>
      <c r="B89" s="16">
        <v>3232</v>
      </c>
      <c r="C89" s="15" t="s">
        <v>47</v>
      </c>
      <c r="D89" s="17">
        <v>150000</v>
      </c>
      <c r="E89" s="17">
        <v>50000</v>
      </c>
      <c r="F89" s="17">
        <v>50000</v>
      </c>
    </row>
    <row r="90" spans="1:6" ht="20.25" customHeight="1">
      <c r="A90" s="36" t="s">
        <v>63</v>
      </c>
      <c r="B90" s="36"/>
      <c r="C90" s="36"/>
      <c r="D90" s="37">
        <v>602000</v>
      </c>
      <c r="E90" s="37">
        <v>602000</v>
      </c>
      <c r="F90" s="37">
        <v>602000</v>
      </c>
    </row>
    <row r="91" spans="1:6" ht="20.25" customHeight="1">
      <c r="A91" s="38" t="s">
        <v>64</v>
      </c>
      <c r="B91" s="38"/>
      <c r="C91" s="38"/>
      <c r="D91" s="39">
        <v>2000</v>
      </c>
      <c r="E91" s="39">
        <v>2000</v>
      </c>
      <c r="F91" s="39">
        <v>2000</v>
      </c>
    </row>
    <row r="92" spans="1:6" ht="24" customHeight="1">
      <c r="A92" s="12" t="s">
        <v>65</v>
      </c>
      <c r="B92" s="12"/>
      <c r="C92" s="12"/>
      <c r="D92" s="13">
        <v>2000</v>
      </c>
      <c r="E92" s="13">
        <v>2000</v>
      </c>
      <c r="F92" s="13">
        <v>2000</v>
      </c>
    </row>
    <row r="93" spans="1:6" ht="21" customHeight="1">
      <c r="A93" s="23"/>
      <c r="B93" s="30">
        <v>322</v>
      </c>
      <c r="C93" s="31" t="s">
        <v>35</v>
      </c>
      <c r="D93" s="24">
        <v>1000</v>
      </c>
      <c r="E93" s="24">
        <v>1000</v>
      </c>
      <c r="F93" s="24">
        <v>1000</v>
      </c>
    </row>
    <row r="94" spans="1:6" ht="19.5" customHeight="1">
      <c r="A94" s="15"/>
      <c r="B94" s="16">
        <v>3221</v>
      </c>
      <c r="C94" s="15" t="s">
        <v>41</v>
      </c>
      <c r="D94" s="17">
        <v>1000</v>
      </c>
      <c r="E94" s="17">
        <v>1000</v>
      </c>
      <c r="F94" s="17">
        <v>1000</v>
      </c>
    </row>
    <row r="95" spans="1:6" ht="18.75" customHeight="1">
      <c r="A95" s="15"/>
      <c r="B95" s="30">
        <v>329</v>
      </c>
      <c r="C95" s="31" t="s">
        <v>53</v>
      </c>
      <c r="D95" s="32">
        <v>1000</v>
      </c>
      <c r="E95" s="32">
        <v>1000</v>
      </c>
      <c r="F95" s="32">
        <v>1000</v>
      </c>
    </row>
    <row r="96" spans="1:6" ht="15.75" customHeight="1">
      <c r="A96" s="15"/>
      <c r="B96" s="16">
        <v>3299</v>
      </c>
      <c r="C96" s="15" t="s">
        <v>53</v>
      </c>
      <c r="D96" s="17">
        <v>1000</v>
      </c>
      <c r="E96" s="17">
        <v>1000</v>
      </c>
      <c r="F96" s="17">
        <v>1000</v>
      </c>
    </row>
    <row r="97" spans="1:6" ht="19.5" customHeight="1">
      <c r="A97" s="38" t="s">
        <v>66</v>
      </c>
      <c r="B97" s="38"/>
      <c r="C97" s="38"/>
      <c r="D97" s="39">
        <v>600000</v>
      </c>
      <c r="E97" s="39">
        <v>600000</v>
      </c>
      <c r="F97" s="39">
        <v>600000</v>
      </c>
    </row>
    <row r="98" spans="1:6" ht="20.25" customHeight="1">
      <c r="A98" s="12" t="s">
        <v>65</v>
      </c>
      <c r="B98" s="12"/>
      <c r="C98" s="12"/>
      <c r="D98" s="13">
        <v>600000</v>
      </c>
      <c r="E98" s="13">
        <v>600000</v>
      </c>
      <c r="F98" s="13">
        <v>600000</v>
      </c>
    </row>
    <row r="99" spans="1:6" ht="21" customHeight="1">
      <c r="A99" s="23"/>
      <c r="B99" s="30">
        <v>323</v>
      </c>
      <c r="C99" s="31" t="s">
        <v>45</v>
      </c>
      <c r="D99" s="24">
        <v>600000</v>
      </c>
      <c r="E99" s="24">
        <v>600000</v>
      </c>
      <c r="F99" s="24">
        <v>600000</v>
      </c>
    </row>
    <row r="100" spans="1:6" ht="17.25" customHeight="1">
      <c r="A100" s="15"/>
      <c r="B100" s="16">
        <v>3231</v>
      </c>
      <c r="C100" s="15" t="s">
        <v>67</v>
      </c>
      <c r="D100" s="17">
        <v>600000</v>
      </c>
      <c r="E100" s="17">
        <v>600000</v>
      </c>
      <c r="F100" s="17">
        <v>600000</v>
      </c>
    </row>
    <row r="101" spans="1:6" ht="24" customHeight="1">
      <c r="A101" s="40" t="s">
        <v>68</v>
      </c>
      <c r="B101" s="40"/>
      <c r="C101" s="40"/>
      <c r="D101" s="41">
        <f>D103+D106</f>
        <v>470000</v>
      </c>
      <c r="E101" s="42"/>
      <c r="F101" s="43"/>
    </row>
    <row r="102" spans="1:6" ht="20.25" customHeight="1">
      <c r="A102" s="19" t="s">
        <v>78</v>
      </c>
      <c r="B102" s="19"/>
      <c r="C102" s="19"/>
      <c r="D102" s="20">
        <f>D103</f>
        <v>70000</v>
      </c>
      <c r="E102" s="20"/>
      <c r="F102" s="21"/>
    </row>
    <row r="103" spans="1:6">
      <c r="A103" s="12" t="s">
        <v>65</v>
      </c>
      <c r="B103" s="12"/>
      <c r="C103" s="12"/>
      <c r="D103" s="13">
        <f>D104</f>
        <v>70000</v>
      </c>
      <c r="E103" s="13"/>
      <c r="F103" s="14"/>
    </row>
    <row r="104" spans="1:6">
      <c r="A104" s="23"/>
      <c r="B104" s="23">
        <v>42</v>
      </c>
      <c r="C104" s="23" t="s">
        <v>75</v>
      </c>
      <c r="D104" s="24">
        <f>D105</f>
        <v>70000</v>
      </c>
      <c r="E104" s="24"/>
      <c r="F104" s="25"/>
    </row>
    <row r="105" spans="1:6">
      <c r="A105" s="15"/>
      <c r="B105" s="16">
        <v>4221</v>
      </c>
      <c r="C105" s="15" t="s">
        <v>79</v>
      </c>
      <c r="D105" s="17">
        <v>70000</v>
      </c>
      <c r="E105" s="17"/>
      <c r="F105" s="18"/>
    </row>
    <row r="106" spans="1:6">
      <c r="A106" s="19" t="s">
        <v>69</v>
      </c>
      <c r="B106" s="19"/>
      <c r="C106" s="19"/>
      <c r="D106" s="20">
        <f>D107</f>
        <v>400000</v>
      </c>
      <c r="E106" s="20"/>
      <c r="F106" s="21"/>
    </row>
    <row r="107" spans="1:6">
      <c r="A107" s="12" t="s">
        <v>65</v>
      </c>
      <c r="B107" s="12"/>
      <c r="C107" s="12"/>
      <c r="D107" s="13">
        <f>D108</f>
        <v>400000</v>
      </c>
      <c r="E107" s="13"/>
      <c r="F107" s="14"/>
    </row>
    <row r="108" spans="1:6">
      <c r="A108" s="23"/>
      <c r="B108" s="23">
        <v>451</v>
      </c>
      <c r="C108" s="23" t="s">
        <v>70</v>
      </c>
      <c r="D108" s="24">
        <f>D109</f>
        <v>400000</v>
      </c>
      <c r="E108" s="24"/>
      <c r="F108" s="25"/>
    </row>
    <row r="109" spans="1:6" ht="21.75" customHeight="1">
      <c r="A109" s="15"/>
      <c r="B109" s="16">
        <v>4511</v>
      </c>
      <c r="C109" s="15" t="s">
        <v>70</v>
      </c>
      <c r="D109" s="17">
        <v>400000</v>
      </c>
      <c r="E109" s="17"/>
      <c r="F109" s="18"/>
    </row>
    <row r="110" spans="1:6">
      <c r="A110" s="52" t="s">
        <v>71</v>
      </c>
      <c r="B110" s="52"/>
      <c r="C110" s="52"/>
      <c r="D110" s="53">
        <f>D111</f>
        <v>201000</v>
      </c>
      <c r="E110" s="53">
        <f t="shared" ref="E110:F110" si="22">E111</f>
        <v>201000</v>
      </c>
      <c r="F110" s="53">
        <f t="shared" si="22"/>
        <v>201000</v>
      </c>
    </row>
    <row r="111" spans="1:6">
      <c r="A111" s="34" t="s">
        <v>72</v>
      </c>
      <c r="B111" s="34"/>
      <c r="C111" s="34"/>
      <c r="D111" s="35">
        <f>D113+D145+D155</f>
        <v>201000</v>
      </c>
      <c r="E111" s="35">
        <f t="shared" ref="E111:F111" si="23">E113+E145+E155</f>
        <v>201000</v>
      </c>
      <c r="F111" s="35">
        <f t="shared" si="23"/>
        <v>201000</v>
      </c>
    </row>
    <row r="112" spans="1:6">
      <c r="A112" s="38" t="s">
        <v>73</v>
      </c>
      <c r="B112" s="38"/>
      <c r="C112" s="38"/>
      <c r="D112" s="39">
        <f>D113+D145</f>
        <v>200000</v>
      </c>
      <c r="E112" s="39">
        <f t="shared" ref="E112:F112" si="24">E113+E145</f>
        <v>200000</v>
      </c>
      <c r="F112" s="39">
        <f t="shared" si="24"/>
        <v>200000</v>
      </c>
    </row>
    <row r="113" spans="1:6">
      <c r="A113" s="12" t="s">
        <v>16</v>
      </c>
      <c r="B113" s="12"/>
      <c r="C113" s="12"/>
      <c r="D113" s="13">
        <f>D114+D135+D139</f>
        <v>170000</v>
      </c>
      <c r="E113" s="13">
        <f t="shared" ref="E113:F113" si="25">E114+E135+E139</f>
        <v>170000</v>
      </c>
      <c r="F113" s="13">
        <f t="shared" si="25"/>
        <v>170000</v>
      </c>
    </row>
    <row r="114" spans="1:6">
      <c r="A114" s="44"/>
      <c r="B114" s="45">
        <v>32</v>
      </c>
      <c r="C114" s="45" t="s">
        <v>85</v>
      </c>
      <c r="D114" s="46">
        <f>D115+D119+D123+D131</f>
        <v>150000</v>
      </c>
      <c r="E114" s="46">
        <f>E115+E119+E123+E131</f>
        <v>145000</v>
      </c>
      <c r="F114" s="46">
        <f>F115+F119+F123+F131</f>
        <v>145000</v>
      </c>
    </row>
    <row r="115" spans="1:6" ht="19.5" customHeight="1">
      <c r="A115" s="23"/>
      <c r="B115" s="23">
        <v>321</v>
      </c>
      <c r="C115" s="23" t="s">
        <v>33</v>
      </c>
      <c r="D115" s="24">
        <f>SUM(D116:D118)</f>
        <v>10000</v>
      </c>
      <c r="E115" s="24">
        <f>SUM(E116:E118)</f>
        <v>10000</v>
      </c>
      <c r="F115" s="24">
        <f>SUM(F116:F118)</f>
        <v>10000</v>
      </c>
    </row>
    <row r="116" spans="1:6" ht="21.75" customHeight="1">
      <c r="A116" s="15"/>
      <c r="B116" s="16">
        <v>3211</v>
      </c>
      <c r="C116" s="15" t="s">
        <v>38</v>
      </c>
      <c r="D116" s="17">
        <v>7000</v>
      </c>
      <c r="E116" s="17">
        <v>7000</v>
      </c>
      <c r="F116" s="17">
        <v>7000</v>
      </c>
    </row>
    <row r="117" spans="1:6">
      <c r="A117" s="15"/>
      <c r="B117" s="16">
        <v>3213</v>
      </c>
      <c r="C117" s="15" t="s">
        <v>39</v>
      </c>
      <c r="D117" s="17">
        <v>1500</v>
      </c>
      <c r="E117" s="17">
        <v>1500</v>
      </c>
      <c r="F117" s="17">
        <v>1500</v>
      </c>
    </row>
    <row r="118" spans="1:6" ht="19.5" customHeight="1">
      <c r="A118" s="15"/>
      <c r="B118" s="16">
        <v>3214</v>
      </c>
      <c r="C118" s="15" t="s">
        <v>40</v>
      </c>
      <c r="D118" s="17">
        <v>1500</v>
      </c>
      <c r="E118" s="17">
        <v>1500</v>
      </c>
      <c r="F118" s="17">
        <v>1500</v>
      </c>
    </row>
    <row r="119" spans="1:6" ht="18" customHeight="1">
      <c r="A119" s="15"/>
      <c r="B119" s="30">
        <v>322</v>
      </c>
      <c r="C119" s="31" t="s">
        <v>35</v>
      </c>
      <c r="D119" s="32">
        <f>SUM(D120:D122)</f>
        <v>30000</v>
      </c>
      <c r="E119" s="32">
        <f>SUM(E120:E122)</f>
        <v>30000</v>
      </c>
      <c r="F119" s="32">
        <f>SUM(F120:F122)</f>
        <v>30000</v>
      </c>
    </row>
    <row r="120" spans="1:6" ht="14.25" customHeight="1">
      <c r="A120" s="15"/>
      <c r="B120" s="16">
        <v>3221</v>
      </c>
      <c r="C120" s="15" t="s">
        <v>41</v>
      </c>
      <c r="D120" s="17">
        <v>20000</v>
      </c>
      <c r="E120" s="17">
        <v>20000</v>
      </c>
      <c r="F120" s="17">
        <v>20000</v>
      </c>
    </row>
    <row r="121" spans="1:6" ht="18.75" customHeight="1">
      <c r="A121" s="15"/>
      <c r="B121" s="16">
        <v>3224</v>
      </c>
      <c r="C121" s="15" t="s">
        <v>42</v>
      </c>
      <c r="D121" s="17">
        <v>9000</v>
      </c>
      <c r="E121" s="17">
        <v>9000</v>
      </c>
      <c r="F121" s="17">
        <v>9000</v>
      </c>
    </row>
    <row r="122" spans="1:6" ht="15.75" customHeight="1">
      <c r="A122" s="15"/>
      <c r="B122" s="16">
        <v>3225</v>
      </c>
      <c r="C122" s="15" t="s">
        <v>43</v>
      </c>
      <c r="D122" s="17">
        <v>1000</v>
      </c>
      <c r="E122" s="17">
        <v>1000</v>
      </c>
      <c r="F122" s="17">
        <v>1000</v>
      </c>
    </row>
    <row r="123" spans="1:6" ht="15.75" customHeight="1">
      <c r="A123" s="15"/>
      <c r="B123" s="30">
        <v>323</v>
      </c>
      <c r="C123" s="31" t="s">
        <v>45</v>
      </c>
      <c r="D123" s="32">
        <f>SUM(D124:D130)</f>
        <v>105000</v>
      </c>
      <c r="E123" s="32">
        <f>SUM(E124:E130)</f>
        <v>100000</v>
      </c>
      <c r="F123" s="32">
        <f>SUM(F124:F130)</f>
        <v>100000</v>
      </c>
    </row>
    <row r="124" spans="1:6" ht="15.75" customHeight="1">
      <c r="A124" s="15"/>
      <c r="B124" s="16">
        <v>3231</v>
      </c>
      <c r="C124" s="15" t="s">
        <v>46</v>
      </c>
      <c r="D124" s="17">
        <v>3500</v>
      </c>
      <c r="E124" s="17">
        <v>1500</v>
      </c>
      <c r="F124" s="17">
        <v>1500</v>
      </c>
    </row>
    <row r="125" spans="1:6" ht="15.75" customHeight="1">
      <c r="A125" s="15"/>
      <c r="B125" s="16">
        <v>3232</v>
      </c>
      <c r="C125" s="15" t="s">
        <v>47</v>
      </c>
      <c r="D125" s="17">
        <v>26500</v>
      </c>
      <c r="E125" s="17">
        <v>26500</v>
      </c>
      <c r="F125" s="17">
        <v>26500</v>
      </c>
    </row>
    <row r="126" spans="1:6" ht="17.25" customHeight="1">
      <c r="A126" s="15"/>
      <c r="B126" s="16">
        <v>3233</v>
      </c>
      <c r="C126" s="15" t="s">
        <v>48</v>
      </c>
      <c r="D126" s="17">
        <v>1500</v>
      </c>
      <c r="E126" s="17">
        <v>1500</v>
      </c>
      <c r="F126" s="17">
        <v>1500</v>
      </c>
    </row>
    <row r="127" spans="1:6" ht="17.25" customHeight="1">
      <c r="A127" s="15"/>
      <c r="B127" s="16">
        <v>3234</v>
      </c>
      <c r="C127" s="15" t="s">
        <v>49</v>
      </c>
      <c r="D127" s="17">
        <v>20000</v>
      </c>
      <c r="E127" s="17">
        <v>20000</v>
      </c>
      <c r="F127" s="17">
        <v>20000</v>
      </c>
    </row>
    <row r="128" spans="1:6" ht="17.25" customHeight="1">
      <c r="A128" s="15"/>
      <c r="B128" s="16">
        <v>3237</v>
      </c>
      <c r="C128" s="15" t="s">
        <v>50</v>
      </c>
      <c r="D128" s="17">
        <v>45000</v>
      </c>
      <c r="E128" s="17">
        <v>45000</v>
      </c>
      <c r="F128" s="17">
        <v>45000</v>
      </c>
    </row>
    <row r="129" spans="1:6" ht="17.25" customHeight="1">
      <c r="A129" s="15"/>
      <c r="B129" s="16">
        <v>3238</v>
      </c>
      <c r="C129" s="15" t="s">
        <v>51</v>
      </c>
      <c r="D129" s="17">
        <v>5000</v>
      </c>
      <c r="E129" s="17">
        <v>2000</v>
      </c>
      <c r="F129" s="17">
        <v>2000</v>
      </c>
    </row>
    <row r="130" spans="1:6" ht="17.25" customHeight="1">
      <c r="A130" s="15"/>
      <c r="B130" s="16">
        <v>3239</v>
      </c>
      <c r="C130" s="15" t="s">
        <v>52</v>
      </c>
      <c r="D130" s="17">
        <v>3500</v>
      </c>
      <c r="E130" s="17">
        <v>3500</v>
      </c>
      <c r="F130" s="17">
        <v>3500</v>
      </c>
    </row>
    <row r="131" spans="1:6" ht="17.25" customHeight="1">
      <c r="A131" s="15"/>
      <c r="B131" s="30">
        <v>329</v>
      </c>
      <c r="C131" s="31" t="s">
        <v>53</v>
      </c>
      <c r="D131" s="32">
        <f>SUM(D132:D134)</f>
        <v>5000</v>
      </c>
      <c r="E131" s="32">
        <f>SUM(E132:E134)</f>
        <v>5000</v>
      </c>
      <c r="F131" s="32">
        <f>SUM(F132:F134)</f>
        <v>5000</v>
      </c>
    </row>
    <row r="132" spans="1:6" ht="17.25" customHeight="1">
      <c r="A132" s="15"/>
      <c r="B132" s="16">
        <v>3293</v>
      </c>
      <c r="C132" s="15" t="s">
        <v>55</v>
      </c>
      <c r="D132" s="17">
        <v>2800</v>
      </c>
      <c r="E132" s="17">
        <v>2800</v>
      </c>
      <c r="F132" s="17">
        <v>2800</v>
      </c>
    </row>
    <row r="133" spans="1:6" ht="15" customHeight="1">
      <c r="A133" s="15"/>
      <c r="B133" s="16">
        <v>3295</v>
      </c>
      <c r="C133" s="15" t="s">
        <v>56</v>
      </c>
      <c r="D133" s="17">
        <v>200</v>
      </c>
      <c r="E133" s="17">
        <v>200</v>
      </c>
      <c r="F133" s="17">
        <v>200</v>
      </c>
    </row>
    <row r="134" spans="1:6">
      <c r="A134" s="15"/>
      <c r="B134" s="16">
        <v>3299</v>
      </c>
      <c r="C134" s="15" t="s">
        <v>53</v>
      </c>
      <c r="D134" s="17">
        <v>2000</v>
      </c>
      <c r="E134" s="17">
        <v>2000</v>
      </c>
      <c r="F134" s="17">
        <v>2000</v>
      </c>
    </row>
    <row r="135" spans="1:6">
      <c r="A135" s="47"/>
      <c r="B135" s="48">
        <v>34</v>
      </c>
      <c r="C135" s="47" t="s">
        <v>84</v>
      </c>
      <c r="D135" s="49">
        <f>D136</f>
        <v>5000</v>
      </c>
      <c r="E135" s="49">
        <f>E136</f>
        <v>5000</v>
      </c>
      <c r="F135" s="49">
        <f>F136</f>
        <v>5000</v>
      </c>
    </row>
    <row r="136" spans="1:6">
      <c r="A136" s="15"/>
      <c r="B136" s="30">
        <v>343</v>
      </c>
      <c r="C136" s="31" t="s">
        <v>57</v>
      </c>
      <c r="D136" s="32">
        <f>D137+D138</f>
        <v>5000</v>
      </c>
      <c r="E136" s="32">
        <f>E137+E138</f>
        <v>5000</v>
      </c>
      <c r="F136" s="32">
        <f>F137+F138</f>
        <v>5000</v>
      </c>
    </row>
    <row r="137" spans="1:6" ht="22.5" customHeight="1">
      <c r="A137" s="15"/>
      <c r="B137" s="16">
        <v>3431</v>
      </c>
      <c r="C137" s="15" t="s">
        <v>58</v>
      </c>
      <c r="D137" s="17">
        <v>4000</v>
      </c>
      <c r="E137" s="17">
        <v>4000</v>
      </c>
      <c r="F137" s="17">
        <v>4000</v>
      </c>
    </row>
    <row r="138" spans="1:6" ht="22.5" customHeight="1">
      <c r="A138" s="15"/>
      <c r="B138" s="16">
        <v>3433</v>
      </c>
      <c r="C138" s="15" t="s">
        <v>80</v>
      </c>
      <c r="D138" s="17">
        <v>1000</v>
      </c>
      <c r="E138" s="17">
        <v>1000</v>
      </c>
      <c r="F138" s="17">
        <v>1000</v>
      </c>
    </row>
    <row r="139" spans="1:6" ht="22.5" customHeight="1">
      <c r="A139" s="50"/>
      <c r="B139" s="48">
        <v>4</v>
      </c>
      <c r="C139" s="47" t="s">
        <v>83</v>
      </c>
      <c r="D139" s="49">
        <f>D140+D143</f>
        <v>15000</v>
      </c>
      <c r="E139" s="49">
        <f>E140+E143</f>
        <v>20000</v>
      </c>
      <c r="F139" s="49">
        <f>F140+F143</f>
        <v>20000</v>
      </c>
    </row>
    <row r="140" spans="1:6" ht="20.25" customHeight="1">
      <c r="A140" s="15"/>
      <c r="B140" s="30">
        <v>422</v>
      </c>
      <c r="C140" s="31" t="s">
        <v>75</v>
      </c>
      <c r="D140" s="32">
        <f>D141+D142</f>
        <v>13000</v>
      </c>
      <c r="E140" s="32">
        <f>E141+E142</f>
        <v>18000</v>
      </c>
      <c r="F140" s="32">
        <f>F141+F142</f>
        <v>18000</v>
      </c>
    </row>
    <row r="141" spans="1:6" ht="21.75" customHeight="1">
      <c r="A141" s="15"/>
      <c r="B141" s="16">
        <v>4221</v>
      </c>
      <c r="C141" s="15" t="s">
        <v>81</v>
      </c>
      <c r="D141" s="17">
        <v>10000</v>
      </c>
      <c r="E141" s="17">
        <v>15000</v>
      </c>
      <c r="F141" s="17">
        <v>15000</v>
      </c>
    </row>
    <row r="142" spans="1:6" ht="21.75" customHeight="1">
      <c r="A142" s="15"/>
      <c r="B142" s="16">
        <v>4227</v>
      </c>
      <c r="C142" s="15" t="s">
        <v>82</v>
      </c>
      <c r="D142" s="17">
        <v>3000</v>
      </c>
      <c r="E142" s="17">
        <v>3000</v>
      </c>
      <c r="F142" s="17">
        <v>3000</v>
      </c>
    </row>
    <row r="143" spans="1:6" ht="21.75" customHeight="1">
      <c r="A143" s="15"/>
      <c r="B143" s="30">
        <v>424</v>
      </c>
      <c r="C143" s="31" t="s">
        <v>74</v>
      </c>
      <c r="D143" s="32">
        <f>D144</f>
        <v>2000</v>
      </c>
      <c r="E143" s="32">
        <f>E144</f>
        <v>2000</v>
      </c>
      <c r="F143" s="32">
        <f>F144</f>
        <v>2000</v>
      </c>
    </row>
    <row r="144" spans="1:6" ht="21.75" customHeight="1">
      <c r="A144" s="15"/>
      <c r="B144" s="16">
        <v>4241</v>
      </c>
      <c r="C144" s="15" t="s">
        <v>74</v>
      </c>
      <c r="D144" s="17">
        <v>2000</v>
      </c>
      <c r="E144" s="17">
        <v>2000</v>
      </c>
      <c r="F144" s="17">
        <v>2000</v>
      </c>
    </row>
    <row r="145" spans="1:6">
      <c r="A145" s="12" t="s">
        <v>18</v>
      </c>
      <c r="B145" s="12"/>
      <c r="C145" s="12"/>
      <c r="D145" s="13">
        <f>D146+D148+D151+D153</f>
        <v>30000</v>
      </c>
      <c r="E145" s="13">
        <f t="shared" ref="E145:F145" si="26">E146+E148+E151+E153</f>
        <v>30000</v>
      </c>
      <c r="F145" s="13">
        <f t="shared" si="26"/>
        <v>30000</v>
      </c>
    </row>
    <row r="146" spans="1:6" ht="19.5" customHeight="1">
      <c r="A146" s="23"/>
      <c r="B146" s="30">
        <v>321</v>
      </c>
      <c r="C146" s="31" t="s">
        <v>33</v>
      </c>
      <c r="D146" s="24">
        <f>D147</f>
        <v>8000</v>
      </c>
      <c r="E146" s="24">
        <f>E147</f>
        <v>8000</v>
      </c>
      <c r="F146" s="24">
        <f>F147</f>
        <v>8000</v>
      </c>
    </row>
    <row r="147" spans="1:6" ht="18.75" customHeight="1">
      <c r="A147" s="23"/>
      <c r="B147" s="16">
        <v>3211</v>
      </c>
      <c r="C147" s="15" t="s">
        <v>38</v>
      </c>
      <c r="D147" s="17">
        <v>8000</v>
      </c>
      <c r="E147" s="17">
        <v>8000</v>
      </c>
      <c r="F147" s="17">
        <v>8000</v>
      </c>
    </row>
    <row r="148" spans="1:6" ht="22.5" customHeight="1">
      <c r="A148" s="23"/>
      <c r="B148" s="30">
        <v>322</v>
      </c>
      <c r="C148" s="31" t="s">
        <v>35</v>
      </c>
      <c r="D148" s="32">
        <f>D149+D150</f>
        <v>6000</v>
      </c>
      <c r="E148" s="32">
        <f>E149+E150</f>
        <v>6000</v>
      </c>
      <c r="F148" s="32">
        <f>F149+F150</f>
        <v>6000</v>
      </c>
    </row>
    <row r="149" spans="1:6" ht="24" customHeight="1">
      <c r="A149" s="15"/>
      <c r="B149" s="16">
        <v>3221</v>
      </c>
      <c r="C149" s="15" t="s">
        <v>41</v>
      </c>
      <c r="D149" s="17">
        <v>3000</v>
      </c>
      <c r="E149" s="17">
        <v>3000</v>
      </c>
      <c r="F149" s="17">
        <v>3000</v>
      </c>
    </row>
    <row r="150" spans="1:6">
      <c r="A150" s="15"/>
      <c r="B150" s="16">
        <v>3223</v>
      </c>
      <c r="C150" s="15" t="s">
        <v>36</v>
      </c>
      <c r="D150" s="17">
        <v>3000</v>
      </c>
      <c r="E150" s="17">
        <v>3000</v>
      </c>
      <c r="F150" s="17">
        <v>3000</v>
      </c>
    </row>
    <row r="151" spans="1:6">
      <c r="A151" s="15"/>
      <c r="B151" s="30">
        <v>323</v>
      </c>
      <c r="C151" s="31" t="s">
        <v>45</v>
      </c>
      <c r="D151" s="32">
        <f>D152</f>
        <v>10000</v>
      </c>
      <c r="E151" s="32">
        <f>E152</f>
        <v>10000</v>
      </c>
      <c r="F151" s="32">
        <f>F152</f>
        <v>10000</v>
      </c>
    </row>
    <row r="152" spans="1:6">
      <c r="A152" s="15"/>
      <c r="B152" s="16">
        <v>3232</v>
      </c>
      <c r="C152" s="15" t="s">
        <v>47</v>
      </c>
      <c r="D152" s="17">
        <v>10000</v>
      </c>
      <c r="E152" s="17">
        <v>10000</v>
      </c>
      <c r="F152" s="17">
        <v>10000</v>
      </c>
    </row>
    <row r="153" spans="1:6">
      <c r="A153" s="15"/>
      <c r="B153" s="30">
        <v>329</v>
      </c>
      <c r="C153" s="31" t="s">
        <v>53</v>
      </c>
      <c r="D153" s="32">
        <f>D154</f>
        <v>6000</v>
      </c>
      <c r="E153" s="32">
        <f>E154</f>
        <v>6000</v>
      </c>
      <c r="F153" s="32">
        <f>F154</f>
        <v>6000</v>
      </c>
    </row>
    <row r="154" spans="1:6">
      <c r="A154" s="15"/>
      <c r="B154" s="16">
        <v>3299</v>
      </c>
      <c r="C154" s="15" t="s">
        <v>53</v>
      </c>
      <c r="D154" s="17">
        <v>6000</v>
      </c>
      <c r="E154" s="17">
        <v>6000</v>
      </c>
      <c r="F154" s="17">
        <v>6000</v>
      </c>
    </row>
    <row r="155" spans="1:6">
      <c r="A155" s="12" t="s">
        <v>21</v>
      </c>
      <c r="B155" s="12"/>
      <c r="C155" s="12"/>
      <c r="D155" s="13">
        <v>1000</v>
      </c>
      <c r="E155" s="13">
        <v>1000</v>
      </c>
      <c r="F155" s="13">
        <v>1000</v>
      </c>
    </row>
    <row r="156" spans="1:6">
      <c r="A156" s="23"/>
      <c r="B156" s="23">
        <v>422</v>
      </c>
      <c r="C156" s="23" t="s">
        <v>75</v>
      </c>
      <c r="D156" s="24">
        <v>1000</v>
      </c>
      <c r="E156" s="24">
        <v>1000</v>
      </c>
      <c r="F156" s="24">
        <v>1000</v>
      </c>
    </row>
    <row r="157" spans="1:6" ht="21" customHeight="1">
      <c r="A157" s="15"/>
      <c r="B157" s="16">
        <v>4227</v>
      </c>
      <c r="C157" s="15" t="s">
        <v>76</v>
      </c>
      <c r="D157" s="17">
        <v>1000</v>
      </c>
      <c r="E157" s="17">
        <v>1000</v>
      </c>
      <c r="F157" s="17">
        <v>1000</v>
      </c>
    </row>
    <row r="159" spans="1:6">
      <c r="A159" s="1"/>
      <c r="B159" s="1"/>
      <c r="C159" s="1"/>
      <c r="D159" s="1"/>
      <c r="E159" s="1"/>
      <c r="F159" s="2"/>
    </row>
    <row r="160" spans="1:6">
      <c r="A160" s="22"/>
      <c r="B160" s="22"/>
      <c r="C160" s="22" t="s">
        <v>88</v>
      </c>
      <c r="D160" s="22"/>
      <c r="E160" s="22"/>
      <c r="F160" s="22" t="s">
        <v>77</v>
      </c>
    </row>
  </sheetData>
  <mergeCells count="1">
    <mergeCell ref="A7:F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</dc:creator>
  <cp:lastModifiedBy>Knjiznica</cp:lastModifiedBy>
  <cp:lastPrinted>2014-10-06T11:57:44Z</cp:lastPrinted>
  <dcterms:created xsi:type="dcterms:W3CDTF">2013-10-17T10:59:46Z</dcterms:created>
  <dcterms:modified xsi:type="dcterms:W3CDTF">2015-02-05T09:19:41Z</dcterms:modified>
</cp:coreProperties>
</file>